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A3D3E549-28CA-46BF-B0B6-B438121DF0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рыс тілі" sheetId="1" r:id="rId1"/>
    <sheet name="1-парақ" sheetId="3" r:id="rId2"/>
    <sheet name="Қазақ тілі" sheetId="2" r:id="rId3"/>
  </sheets>
  <externalReferences>
    <externalReference r:id="rId4"/>
  </externalReferences>
  <definedNames>
    <definedName name="_xlnm._FilterDatabase" localSheetId="0" hidden="1">'[1]рус язык'!$B$6:$O$15</definedName>
    <definedName name="_xlnm.Print_Area" localSheetId="0">'[1]рус язык'!$A$1:$O$68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L8" i="1" l="1"/>
  <c r="K29" i="2" l="1"/>
  <c r="K28" i="2"/>
  <c r="K27" i="2"/>
  <c r="K26" i="2"/>
  <c r="K30" i="2" s="1"/>
  <c r="K25" i="2"/>
  <c r="K24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<sst xmlns="http://schemas.openxmlformats.org/spreadsheetml/2006/main" count="287" uniqueCount="210">
  <si>
    <t>Ескерту</t>
  </si>
  <si>
    <t>Жоқ.</t>
  </si>
  <si>
    <t>Қосымша сипаттама</t>
  </si>
  <si>
    <t>Өлшем бірлігі</t>
  </si>
  <si>
    <t>Саны, көлемі</t>
  </si>
  <si>
    <t>ҚҚС-сыз сатып алуға бөлінген сома</t>
  </si>
  <si>
    <t>Негіз (бұйрық нормасына сілтеме)</t>
  </si>
  <si>
    <t>222925.900.000004</t>
  </si>
  <si>
    <t>172313.500.000003</t>
  </si>
  <si>
    <t>222925.700.000027</t>
  </si>
  <si>
    <t>222929.900.000184</t>
  </si>
  <si>
    <t>329959.900.000081</t>
  </si>
  <si>
    <t>329959.900.000082</t>
  </si>
  <si>
    <t>257111.910.000001</t>
  </si>
  <si>
    <t>282323.900.000002</t>
  </si>
  <si>
    <t>222925.500.000012</t>
  </si>
  <si>
    <t>172313.100.000003</t>
  </si>
  <si>
    <t>329912.130.000000</t>
  </si>
  <si>
    <t>Ұйымдастырушы</t>
  </si>
  <si>
    <t>шотланд</t>
  </si>
  <si>
    <t>Степлер</t>
  </si>
  <si>
    <t>Маркер</t>
  </si>
  <si>
    <t>257111.390.000003</t>
  </si>
  <si>
    <t>Қалта</t>
  </si>
  <si>
    <t>Нәрсе</t>
  </si>
  <si>
    <t>БАРЛЫҒЫ:</t>
  </si>
  <si>
    <t>Сатып алуды жүзеге асыру тәртібінің 73-баби 1-тармағының 9) тармақшасын қолдана отырып сатып алудың "ҚазМұнайГаз-Аэро" ЖСҚ тауарларының сатылып алу тілбесі</t>
  </si>
  <si>
    <t>Бастамашы (құрылымдық толығырақ)</t>
  </si>
  <si>
    <t>TZHK BNA кодтары</t>
  </si>
  <si>
    <t>ТЖҚ атауы</t>
  </si>
  <si>
    <t>Қысқаша сипаттамасы</t>
  </si>
  <si>
    <t>Қосымша сипаттамасы</t>
  </si>
  <si>
    <t>Жақсырақ</t>
  </si>
  <si>
    <t>Сани, колеми</t>
  </si>
  <si>
    <t>Бірлік сөмкелері, теңге ҚҚС-сыз</t>
  </si>
  <si>
    <t>ҚКС-сыз сатып алу үшін болған сома</t>
  </si>
  <si>
    <t>«Негіздеме (Тәртіп нормасына Silteme)» (Тәртіп нормасына сілтеме)</t>
  </si>
  <si>
    <t>Ескерту</t>
  </si>
  <si>
    <t>Сатып алу жане жаптықтау болымі</t>
  </si>
  <si>
    <t>Тартиптің 73 бабының 1 тармағының 9) тармақшасы</t>
  </si>
  <si>
    <t>Орам</t>
  </si>
  <si>
    <t>Дана</t>
  </si>
  <si>
    <t>Жиынтық</t>
  </si>
  <si>
    <t>Қосымша - файл</t>
  </si>
  <si>
    <t>кужаттар ушін, перфорация, полипропилен улдирден</t>
  </si>
  <si>
    <t>Тіркелім</t>
  </si>
  <si>
    <t>картондар, формат А4</t>
  </si>
  <si>
    <t>пластик, А4 пішімі</t>
  </si>
  <si>
    <t>пластмассалар, малдар орынсыз</t>
  </si>
  <si>
    <t>полиэтилен</t>
  </si>
  <si>
    <t>полипропилен</t>
  </si>
  <si>
    <t>Кайшы</t>
  </si>
  <si>
    <t>кенселі</t>
  </si>
  <si>
    <t>кенселік, механикалық</t>
  </si>
  <si>
    <t>пластмассалар, жуылмайтын</t>
  </si>
  <si>
    <t>Есеп</t>
  </si>
  <si>
    <t>Кітап</t>
  </si>
  <si>
    <t>Кеңсе қаламы</t>
  </si>
  <si>
    <t>шарлар</t>
  </si>
  <si>
    <t>Пышақ</t>
  </si>
  <si>
    <t>кенселік</t>
  </si>
  <si>
    <t>230*305мм 100дана орамда, 80 микрон, А4</t>
  </si>
  <si>
    <t>Бұл материал Картон + ПВХ таңбалары тәулігіне 500 түтік 80 мм</t>
  </si>
  <si>
    <t>Filedar kaltasy-A4 80 moldir kara kok neon. (236х54х308мм) пластик 0,80мм. файл 0,25 мм, 80 файл</t>
  </si>
  <si>
    <t>Filedar kaltasy-A4 40 кг (236x29x308mm) пластик 0,65 мм. файл 0,25 мм, 40 файл</t>
  </si>
  <si>
    <t>Туси-Көк Материал: Картон + ПВХ таңбалары тәулігіне 300 Түтіктер 50 мм</t>
  </si>
  <si>
    <t>9 элемент үстел ұйымдастырушысы айналмалы қара / жасыл Өлшемі 161*161*84 мм Түсі қара, жасыл Орау картон орау Материалдық стенд пластикалық Бөлімшелер саны 9 Заттар саны 10</t>
  </si>
  <si>
    <t>Жабысқақ таспа-48мх66м мөлдір. Мойынтіректердің қысымы 66 м Таспаны 48 мм</t>
  </si>
  <si>
    <t>Жабысқақ таспа-48ммх132м қалып. Бір жақсы түрі Түсі молдыр күңгірт Таппа үздігі 135 м Таспаны 48 мм Полипропилен материалы жылтыр емес 43 мкм</t>
  </si>
  <si>
    <t>Алшемі 18 см қара зындығы 18 см.</t>
  </si>
  <si>
    <t>Жапсырма қалтасы А4 пішімі 160 мкм перфорациясы бар сары 310*240 мм Материал Пластик Материал ұзындығы 160 мкм</t>
  </si>
  <si>
    <t>Мәтіндік папка А4 пішімі 180 мкм перфорациялар бар кар</t>
  </si>
  <si>
    <t>Степлер № 24/6,26/6 20л. Материал металл, пластмасса куата 20 парак капсырма олшемі №24/6, 26/6 каптама картон корап</t>
  </si>
  <si>
    <t>Степлер № 23/6 - 23/24 220 парак капсырма альшеми 23,6</t>
  </si>
  <si>
    <t xml:space="preserve">1-5 мм қалыңдығы 6 шамдар
</t>
  </si>
  <si>
    <t>Есеп кітабы - A4 96l. тор кок катты бумвинил Туси Кок Парактар ​​саны 96 л. A4 басып шығару сызғышы</t>
  </si>
  <si>
    <t>Автоматты машиналарға арналған калам шарлары - 0,5 мм штанга. Сызықтың қалыңдығы саятшылық 0,5 мм Автоматтар Ал эзекті алу механизмдері Сия Туси Кок</t>
  </si>
  <si>
    <t>Қалам шар тәрізді өзекше 0,7 мм. Тиесілі қалам Шар Тұры Жолдың қалыңдығы хат 0,7 мм Сия Туси Көк Дене материалдары Пластик Қақпақ Иә Ө Ө Ө зекшіні ауысуы мүмкін Иә</t>
  </si>
  <si>
    <t>Орналас пышағы-18 мм. Басылатын құлақтар Басылатын конструкция Сабвуфер материалы Пластикалық Автоматты құлақшалар 18 мм Басылатын құлақтар 32 градус</t>
  </si>
  <si>
    <t>282312.100.000000</t>
  </si>
  <si>
    <t>Калькулятор</t>
  </si>
  <si>
    <t>бухгалтерлік есеп</t>
  </si>
  <si>
    <t>Цифрлар саны 10 Дизайн Жұмыс үстелі қуат батареялары Корпус материалы Пластик Салмағы 90 г Түсі Қара</t>
  </si>
  <si>
    <t>275126.900.000005</t>
  </si>
  <si>
    <t>310911.000.000024</t>
  </si>
  <si>
    <t>Карта</t>
  </si>
  <si>
    <t>172312.700.000025</t>
  </si>
  <si>
    <t>Жылыту радиаторлары</t>
  </si>
  <si>
    <t>таралымдары, сүйік толтырылған</t>
  </si>
  <si>
    <t>«Мамыр радиаторлары, 2,5 кВт, желдеткиши бар, Қуат, В. 2500 Оним тури май радиаторлары Орнату түрі / ornatu eden Секциялар сана 11 секциялық у-жайдың ауданы 25 ш. м».</t>
  </si>
  <si>
    <t>Киім илгиш</t>
  </si>
  <si>
    <t>металлды, еддік</t>
  </si>
  <si>
    <t>Еденге арналғаны илгіш 105 см роликтер кубыр тұры еден жақсытау материалдары металл түрлі түсі биіктігі 05 см</t>
  </si>
  <si>
    <t>география</t>
  </si>
  <si>
    <t>ТМД тас жолы кубырларының карталары, масштабы 1: 2 000 000, орыс тілінде</t>
  </si>
  <si>
    <t>«Көлік, тау-кен металлургия және отын-энергетикалық инфрақұрылым карталары», масштабы 1: 2 000 000, өрыс тілінде.</t>
  </si>
  <si>
    <t>«Қазақстан Республикасының автомобиль жолы құбырларының карталары», масштабы 1: 2 000 000, орыс тілінде</t>
  </si>
  <si>
    <t>Мұнай-газ келешегі құрылыстарды орнату карталары, масштабы 1: 2 000 000, орыс тілінде</t>
  </si>
  <si>
    <t>ҚҚС қоса алғанда, сатып алуға бөлінген сома</t>
  </si>
  <si>
    <t>Жеткізу, жұмыстарды орындау, қызметтерді көрсету шарттары</t>
  </si>
  <si>
    <t>Жеткізу орны, жұмысты орындау, қызмет көрсету</t>
  </si>
  <si>
    <t>Бірыңғай ұлттық салық қызметінің қысқаша сипаттамасы</t>
  </si>
  <si>
    <t>БАРЛЫҒЫ</t>
  </si>
  <si>
    <t>қызмет көрсету</t>
  </si>
  <si>
    <t>Сыйымдылығы/аудан</t>
  </si>
  <si>
    <t>Қарағайлы тұрғын алабындағы мектеп құрылысы (шығыс бөлігі)</t>
  </si>
  <si>
    <t>Көкшетау қаласындағы «Сарыарқа» шағын ауданындағы мектеп құрылысы</t>
  </si>
  <si>
    <t>Көкшетау қаласындағы мектеп құрылысы</t>
  </si>
  <si>
    <t>Талапкер ауылындағы мектеп құрылысы</t>
  </si>
  <si>
    <t>Қаражар ауылындағы мектеп құрылысы</t>
  </si>
  <si>
    <t>Қараөткел ауылындағы мектеп құрылысы</t>
  </si>
  <si>
    <t>Қабанбай батыр ауылындағы мектеп құрылысы</t>
  </si>
  <si>
    <t>Қоянды ауылындағы мектеп құрылысы</t>
  </si>
  <si>
    <t>Ақмол ауылындағы мектеп құрылысы</t>
  </si>
  <si>
    <t>«Есет-Батыр» тұрғын алабында мектеп құрылысы</t>
  </si>
  <si>
    <t>«Есет-Батыр-3» тұрғын алабындағы мектеп құрылысы</t>
  </si>
  <si>
    <t>«Батыс-2» тұрғын алабындағы No7 шағын аудандағы мектеп құрылысы</t>
  </si>
  <si>
    <t>Абылайхан көшесіндегі мектеп құрылысы</t>
  </si>
  <si>
    <t>Ұзынағаш ауылдық округі Ұзынағаш ауылындағы мектеп құрылысы</t>
  </si>
  <si>
    <t>Алмалыбақ ауылындағы мектеп құрылысы, Ұмтыл ауылдық округі, 091 кент, 83/15 тел.</t>
  </si>
  <si>
    <t>Іргелі ауылдық округі Кемертоған ауылындағы мектеп құрылысы</t>
  </si>
  <si>
    <t>Жамбыл ауылдық округіне қарасты Қошмамбет ауылындағы мектеп құрылысы</t>
  </si>
  <si>
    <t>Райымбек ауылдық округі Долан ауылындағы мектеп құрылысы</t>
  </si>
  <si>
    <t>Елтай ауылдық округі Елтай ауылындағы мектеп құрылысы</t>
  </si>
  <si>
    <t>Елтай ауылдық округі Көкөзек ауылындағы мектеп құрылысы</t>
  </si>
  <si>
    <t>Тұздыбастау ауылдық округі Тұздыбастау ауылындағы мектеп құрылысы</t>
  </si>
  <si>
    <t>Береке ауылындағы мектеп құрылысы</t>
  </si>
  <si>
    <t>Водниково ауылындағы мектеп құрылысы</t>
  </si>
  <si>
    <t>«Атырау» шағын ауданындағы мектеп құрылысы</t>
  </si>
  <si>
    <t>15 шағын аудандағы мектеп құрылысы</t>
  </si>
  <si>
    <t>13-шағын аудандағы мектеп құрылысы</t>
  </si>
  <si>
    <t>Жаркент қаласындағы мектеп құрылысы</t>
  </si>
  <si>
    <t>Балауса шағын ауданындағы No53 мектептің құрылысы</t>
  </si>
  <si>
    <t>Дерқұл ауылындағы No30 мектептің құрылысы</t>
  </si>
  <si>
    <t>Достық ауылдық округі Достық ауылындағы мектеп құрылысы</t>
  </si>
  <si>
    <t>Подстепновский ауылдық округі Подстепное ауылындағы мектеп құрылысы</t>
  </si>
  <si>
    <t>Кендала шағын ауданындағы мектеп құрылысы (103 мектеп)</t>
  </si>
  <si>
    <t>Жаңа аудан шағын ауданындағы мектеп құрылысы</t>
  </si>
  <si>
    <t>Көгілдір тоғандар шағын ауданындағы мектеп құрылысы (No77 мектеп)</t>
  </si>
  <si>
    <t>Қостанай қаласының Береке 2 шағын ауданындағы мектеп құрылысы</t>
  </si>
  <si>
    <t>«Арай» шағын ауданындағы мектеп құрылысы</t>
  </si>
  <si>
    <t>СПМК-70 шағын ауданындағы мектеп құрылысы</t>
  </si>
  <si>
    <t>20-шағын аудандағы мектеп құрылысы</t>
  </si>
  <si>
    <t>33-шағын аудандағы мектеп құрылысы</t>
  </si>
  <si>
    <t>Батыр ауылдық округі Батыр ауылының Хазар шағын ауданында мектеп құрылысы</t>
  </si>
  <si>
    <t>19-ықшамаудандағы мектеп құрылысы</t>
  </si>
  <si>
    <t>16-шағын аудандағы No15 учаскеде мектеп құрылысы</t>
  </si>
  <si>
    <t>Мерей шағын ауданындағы мектеп құрылысы</t>
  </si>
  <si>
    <t>Батыр ауылдық округі Батыр ауылының Самал шағын ауданында мектеп құрылысы</t>
  </si>
  <si>
    <t>«Достық» шағын ауданындағы мектеп құрылысы</t>
  </si>
  <si>
    <t>Жаңа қала шағын ауданындағы мектеп құрылысы</t>
  </si>
  <si>
    <t>No42 көшедегі мектеп құрылысы</t>
  </si>
  <si>
    <t>Яссы шағын ауданындағы мектеп құрылысы</t>
  </si>
  <si>
    <t>12 тоқсандағы мектеп құрылысы</t>
  </si>
  <si>
    <t>No4 шағын аудандағы мектеп құрылысы</t>
  </si>
  <si>
    <t>Атакент кенттік округі Атакент ауылында мектеп құрылысы</t>
  </si>
  <si>
    <t>«Ақбұлақ» ықшамауданында қолданыстағы No154 мектепті бұзумен мектеп құрылысы</t>
  </si>
  <si>
    <t>Қарасу шағын ауданындағы мектеп құрылысы</t>
  </si>
  <si>
    <t>«Самғау» шағын ауданындағы мектеп құрылысы</t>
  </si>
  <si>
    <t>Теректі шағын ауданында мектеп құрылысы</t>
  </si>
  <si>
    <t>Райымбек даңғылы, 210 бойындағы мектеп құрылысы</t>
  </si>
  <si>
    <t>Рысқұлова даңғылы мен Саға Әшімова көшелеріндегі мектеп құрылысы</t>
  </si>
  <si>
    <t>Егізбава көшесіндегі мектеп құрылысы. 9</t>
  </si>
  <si>
    <t>Розыбакиев-Левитан көшесіндегі мектеп құрылысы</t>
  </si>
  <si>
    <t>Құлжын тас жолының оңтүстігінде мектеп құрылысы</t>
  </si>
  <si>
    <t>Құрамыс шағын ауданындағы мектеп құрылысы</t>
  </si>
  <si>
    <t>«Шұғыла» ықшам ауданы, Сабденова көшесінде мектеп құрылысы</t>
  </si>
  <si>
    <t>«Нұрлы Дала» тұрғын үй кешені ауданында, Райымбек даңғылының бойында мектеп құрылысы</t>
  </si>
  <si>
    <t>Тельман тұрғын алабының оңтүстігінде мектеп құрылысы</t>
  </si>
  <si>
    <t>«Көктал» тұрғын алабында, Ұлытау мен Наурыз көшелерінің қиылысындағы ауданда мектеп құрылысы</t>
  </si>
  <si>
    <t>Наурызбай батыр мен Исатай батыр көшелерінің қиылысындағы Үркер тұрғын алабындағы мектеп құрылысы</t>
  </si>
  <si>
    <t>Е127, Е368, Е418, Е535 көшелерінің алаңында мектеп құрылысы</t>
  </si>
  <si>
    <t>Мәңгілік Ел даңғылы мен Е-497 көшесінің қиылысында мектеп құрылысы</t>
  </si>
  <si>
    <t>А-102 және А-104 көшелерінің қиылысында мектеп құрылысы</t>
  </si>
  <si>
    <t>Орынбор мен No37 көшелерінің қиылысында мектеп құрылысы</t>
  </si>
  <si>
    <t>С-189 және 12-207 көшелерінің қиылысында мектеп құрылысы</t>
  </si>
  <si>
    <t>Төле би мен No24 көшелерінің қиылысында мектеп құрылысы</t>
  </si>
  <si>
    <t>Ш.Қалдаяқова мен А-30 көшелерінің қиылысында мектеп құрылысы</t>
  </si>
  <si>
    <t>Е17, Е26 көшелері ауданында мектеп құрылысы</t>
  </si>
  <si>
    <t>Е48, Е77 көшелері ауданында мектеп құрылысы</t>
  </si>
  <si>
    <t>Төле би және Е758 көшелері ауданында мектеп құрылысы</t>
  </si>
  <si>
    <t>Е699 көшесі ауданында мектеп құрылысы</t>
  </si>
  <si>
    <t>Ш.Айтматов көшелері ауданындағы мектеп құрылысы, №24/22 учаске</t>
  </si>
  <si>
    <t>Е796 және Е899 көшелері ауданында мектеп құрылысы</t>
  </si>
  <si>
    <t>М.Төлебаева мен Бурабай көшелерінің қиылысында мектеп құрылысы</t>
  </si>
  <si>
    <t>Е30, Е751, Е796 көшелерінің қиылысында мектеп құрылысы</t>
  </si>
  <si>
    <t>Ш.Құдайбердіұлы даңғылы мен І.Жансүгіров көшесінің қиылысындағы мектеп құрылысы</t>
  </si>
  <si>
    <t>А.Иманова мен Егемен көшелерінің қиылысындағы мектеп құрылысы Қазақстан</t>
  </si>
  <si>
    <t>Нұршуақ шағын ауданындағы мектеп құрылысы</t>
  </si>
  <si>
    <t>Нұршуақ ықшам ауданындағы мектеп құрылысы (Ынтымақ)</t>
  </si>
  <si>
    <t>No276 орамдағы мектеп құрылысы</t>
  </si>
  <si>
    <t>Жаңатұрлан шағын ауданындағы мектеп құрылысы</t>
  </si>
  <si>
    <t>«Ұлағат» шағын ауданындағы мектеп құрылысы</t>
  </si>
  <si>
    <t>«Оңтүстік-Шығыс» шағын ауданындағы мектеп құрылысы</t>
  </si>
  <si>
    <t>Таскен шағын ауданындағы мектеп құрылысы</t>
  </si>
  <si>
    <t>Тұран-2 шағын ауданындағы мектеп құрылысы</t>
  </si>
  <si>
    <t>Нұртас шағын ауданындағы мектеп құрылысы</t>
  </si>
  <si>
    <t>Бозарық шағын ауданындағы мектеп құрылысы</t>
  </si>
  <si>
    <t>ЕНС ТРУкоды</t>
  </si>
  <si>
    <t>№</t>
  </si>
  <si>
    <t xml:space="preserve"> ЕНС ТРУ сәйкес атау</t>
  </si>
  <si>
    <t>Қосымша</t>
  </si>
  <si>
    <t>692010.000.000002</t>
  </si>
  <si>
    <t>Қаржылық есептілік аудитін жүргізу жөніндегі қызметтер</t>
  </si>
  <si>
    <t>Астана қаласы, Қабанбай батыр даңғылы 47/2</t>
  </si>
  <si>
    <t>Тәртіптің 73-бабы 1-тармағының 6) тармақшасы</t>
  </si>
  <si>
    <t>2024 жылғы __ ________ бұйрығына</t>
  </si>
  <si>
    <t>2024 жылға арналған ерекше тәртіпті қолдана отырып, "Самұрық-Қазына Девелопмент" ЖШС тауарларды, жұмыстарды, көрсетілетін қызметтерді сатып алу тізбесі</t>
  </si>
  <si>
    <t>Техникалық сипаттамаға сәйкес</t>
  </si>
  <si>
    <t>Шартқа қол қойылған күннен бастап 365 күн ішінде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</si>
</sst>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₸_-;\-* #,##0.00\ _₸_-;_-* &quot;-&quot;??\ _₸_-;_-@_-"/>
    <numFmt numFmtId="165" formatCode="#,##0\ _₽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3">
    <cellStyle name="Обычный" xfId="0" builtinId="0"/>
    <cellStyle name="Обычный 2 3" xfId="2" xr:uid="{00000000-0005-0000-0000-000001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8;&#1091;&#1089;%20&#1103;&#1079;&#1099;&#108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с язы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BreakPreview" topLeftCell="B1" zoomScale="55" zoomScaleNormal="55" zoomScaleSheetLayoutView="55" workbookViewId="0">
      <selection activeCell="M8" sqref="M8"/>
    </sheetView>
  </sheetViews>
  <sheetFormatPr defaultRowHeight="15" x14ac:dyDescent="0.25"/>
  <cols>
    <col min="1" max="1" width="6.5703125" customWidth="1"/>
    <col min="2" max="2" width="5.7109375" customWidth="1"/>
    <col min="3" max="3" width="23.28515625" customWidth="1"/>
    <col min="4" max="4" width="31" customWidth="1"/>
    <col min="5" max="5" width="72.7109375" customWidth="1"/>
    <col min="6" max="6" width="91.7109375" customWidth="1"/>
    <col min="7" max="7" width="41" customWidth="1"/>
    <col min="8" max="8" width="24.5703125" customWidth="1"/>
    <col min="9" max="9" width="15.7109375" customWidth="1"/>
    <col min="10" max="10" width="14" customWidth="1"/>
    <col min="11" max="11" width="17.42578125" hidden="1" customWidth="1"/>
    <col min="12" max="12" width="25.140625" customWidth="1"/>
    <col min="13" max="13" width="27" customWidth="1"/>
    <col min="14" max="14" width="29.140625" customWidth="1"/>
    <col min="15" max="15" width="20.7109375" customWidth="1"/>
    <col min="17" max="17" width="15.42578125" bestFit="1" customWidth="1"/>
    <col min="18" max="18" width="14.85546875" bestFit="1" customWidth="1"/>
  </cols>
  <sheetData>
    <row r="1" spans="1:18" ht="20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2" t="s">
        <v>201</v>
      </c>
      <c r="N1" s="2"/>
      <c r="O1" s="2"/>
      <c r="P1" s="1"/>
      <c r="Q1" s="1"/>
      <c r="R1" s="1"/>
    </row>
    <row r="2" spans="1:18" ht="23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2" t="s">
        <v>206</v>
      </c>
      <c r="N2" s="2"/>
      <c r="O2" s="2"/>
      <c r="P2" s="1"/>
      <c r="Q2" s="1"/>
      <c r="R2" s="1"/>
    </row>
    <row r="3" spans="1:18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2"/>
      <c r="N3" s="2"/>
      <c r="O3" s="2"/>
      <c r="P3" s="1"/>
      <c r="Q3" s="1"/>
      <c r="R3" s="1"/>
    </row>
    <row r="4" spans="1:18" ht="18.75" x14ac:dyDescent="0.25">
      <c r="A4" s="2"/>
      <c r="B4" s="33" t="s">
        <v>207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1"/>
      <c r="Q4" s="1"/>
      <c r="R4" s="1"/>
    </row>
    <row r="5" spans="1:18" ht="18.75" x14ac:dyDescent="0.25">
      <c r="A5" s="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1"/>
      <c r="Q5" s="1"/>
      <c r="R5" s="1"/>
    </row>
    <row r="6" spans="1:18" ht="92.25" customHeight="1" x14ac:dyDescent="0.25">
      <c r="A6" s="2"/>
      <c r="B6" s="4" t="s">
        <v>199</v>
      </c>
      <c r="C6" s="4" t="s">
        <v>198</v>
      </c>
      <c r="D6" s="4" t="s">
        <v>200</v>
      </c>
      <c r="E6" s="4" t="s">
        <v>101</v>
      </c>
      <c r="F6" s="4" t="s">
        <v>2</v>
      </c>
      <c r="G6" s="4" t="s">
        <v>100</v>
      </c>
      <c r="H6" s="4" t="s">
        <v>99</v>
      </c>
      <c r="I6" s="4" t="s">
        <v>3</v>
      </c>
      <c r="J6" s="4" t="s">
        <v>4</v>
      </c>
      <c r="K6" s="4" t="s">
        <v>104</v>
      </c>
      <c r="L6" s="4" t="s">
        <v>5</v>
      </c>
      <c r="M6" s="4" t="s">
        <v>98</v>
      </c>
      <c r="N6" s="4" t="s">
        <v>6</v>
      </c>
      <c r="O6" s="4" t="s">
        <v>0</v>
      </c>
      <c r="P6" s="1"/>
      <c r="Q6" s="1"/>
      <c r="R6" s="1"/>
    </row>
    <row r="7" spans="1:18" ht="47.25" x14ac:dyDescent="0.25">
      <c r="A7" s="2"/>
      <c r="B7" s="27">
        <v>1</v>
      </c>
      <c r="C7" s="32" t="s">
        <v>202</v>
      </c>
      <c r="D7" s="24" t="s">
        <v>203</v>
      </c>
      <c r="E7" s="24" t="s">
        <v>203</v>
      </c>
      <c r="F7" s="24" t="s">
        <v>208</v>
      </c>
      <c r="G7" s="24" t="s">
        <v>204</v>
      </c>
      <c r="H7" s="26" t="s">
        <v>209</v>
      </c>
      <c r="I7" s="26" t="s">
        <v>103</v>
      </c>
      <c r="J7" s="26">
        <v>1</v>
      </c>
      <c r="K7" s="31">
        <v>3</v>
      </c>
      <c r="L7" s="30">
        <v>10000000</v>
      </c>
      <c r="M7" s="30">
        <f>L7*1.12</f>
        <v>11200000.000000002</v>
      </c>
      <c r="N7" s="26" t="s">
        <v>205</v>
      </c>
      <c r="O7" s="25"/>
      <c r="P7" s="1"/>
      <c r="Q7" s="1"/>
      <c r="R7" s="1"/>
    </row>
    <row r="8" spans="1:18" ht="15.75" x14ac:dyDescent="0.25">
      <c r="B8" s="34" t="s">
        <v>102</v>
      </c>
      <c r="C8" s="35"/>
      <c r="D8" s="35"/>
      <c r="E8" s="35"/>
      <c r="F8" s="35"/>
      <c r="G8" s="35"/>
      <c r="H8" s="35"/>
      <c r="I8" s="35"/>
      <c r="J8" s="36"/>
      <c r="K8" s="1"/>
      <c r="L8" s="28">
        <f>SUM(L7:L7)</f>
        <v>10000000</v>
      </c>
      <c r="M8" s="28">
        <f>SUM(M7:M7)</f>
        <v>11200000.000000002</v>
      </c>
      <c r="N8" s="29"/>
      <c r="O8" s="29"/>
    </row>
  </sheetData>
  <mergeCells count="2">
    <mergeCell ref="B4:O4"/>
    <mergeCell ref="B8:J8"/>
  </mergeCells>
  <phoneticPr fontId="8" type="noConversion"/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6"/>
  <sheetViews>
    <sheetView workbookViewId="0">
      <selection activeCell="A96" sqref="A1:A96"/>
    </sheetView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  <row r="42" spans="1:1" x14ac:dyDescent="0.25">
      <c r="A42" t="s">
        <v>144</v>
      </c>
    </row>
    <row r="43" spans="1:1" x14ac:dyDescent="0.25">
      <c r="A43" t="s">
        <v>145</v>
      </c>
    </row>
    <row r="44" spans="1:1" x14ac:dyDescent="0.25">
      <c r="A44" t="s">
        <v>146</v>
      </c>
    </row>
    <row r="45" spans="1:1" x14ac:dyDescent="0.25">
      <c r="A45" t="s">
        <v>147</v>
      </c>
    </row>
    <row r="46" spans="1:1" x14ac:dyDescent="0.25">
      <c r="A46" t="s">
        <v>148</v>
      </c>
    </row>
    <row r="47" spans="1:1" x14ac:dyDescent="0.25">
      <c r="A47" t="s">
        <v>149</v>
      </c>
    </row>
    <row r="48" spans="1:1" x14ac:dyDescent="0.25">
      <c r="A48" t="s">
        <v>150</v>
      </c>
    </row>
    <row r="49" spans="1:1" x14ac:dyDescent="0.25">
      <c r="A49" t="s">
        <v>151</v>
      </c>
    </row>
    <row r="50" spans="1:1" x14ac:dyDescent="0.25">
      <c r="A50" t="s">
        <v>152</v>
      </c>
    </row>
    <row r="51" spans="1:1" x14ac:dyDescent="0.25">
      <c r="A51" t="s">
        <v>153</v>
      </c>
    </row>
    <row r="52" spans="1:1" x14ac:dyDescent="0.25">
      <c r="A52" t="s">
        <v>154</v>
      </c>
    </row>
    <row r="53" spans="1:1" x14ac:dyDescent="0.25">
      <c r="A53" t="s">
        <v>155</v>
      </c>
    </row>
    <row r="54" spans="1:1" x14ac:dyDescent="0.25">
      <c r="A54" t="s">
        <v>156</v>
      </c>
    </row>
    <row r="55" spans="1:1" x14ac:dyDescent="0.25">
      <c r="A55" t="s">
        <v>157</v>
      </c>
    </row>
    <row r="56" spans="1:1" x14ac:dyDescent="0.25">
      <c r="A56" t="s">
        <v>158</v>
      </c>
    </row>
    <row r="57" spans="1:1" x14ac:dyDescent="0.25">
      <c r="A57" t="s">
        <v>159</v>
      </c>
    </row>
    <row r="58" spans="1:1" x14ac:dyDescent="0.25">
      <c r="A58" t="s">
        <v>160</v>
      </c>
    </row>
    <row r="59" spans="1:1" x14ac:dyDescent="0.25">
      <c r="A59" t="s">
        <v>161</v>
      </c>
    </row>
    <row r="60" spans="1:1" x14ac:dyDescent="0.25">
      <c r="A60" t="s">
        <v>162</v>
      </c>
    </row>
    <row r="61" spans="1:1" x14ac:dyDescent="0.25">
      <c r="A61" t="s">
        <v>163</v>
      </c>
    </row>
    <row r="62" spans="1:1" x14ac:dyDescent="0.25">
      <c r="A62" t="s">
        <v>164</v>
      </c>
    </row>
    <row r="63" spans="1:1" x14ac:dyDescent="0.25">
      <c r="A63" t="s">
        <v>165</v>
      </c>
    </row>
    <row r="64" spans="1:1" x14ac:dyDescent="0.25">
      <c r="A64" t="s">
        <v>166</v>
      </c>
    </row>
    <row r="65" spans="1:1" x14ac:dyDescent="0.25">
      <c r="A65" t="s">
        <v>167</v>
      </c>
    </row>
    <row r="66" spans="1:1" x14ac:dyDescent="0.25">
      <c r="A66" t="s">
        <v>168</v>
      </c>
    </row>
    <row r="67" spans="1:1" x14ac:dyDescent="0.25">
      <c r="A67" t="s">
        <v>169</v>
      </c>
    </row>
    <row r="68" spans="1:1" x14ac:dyDescent="0.25">
      <c r="A68" t="s">
        <v>170</v>
      </c>
    </row>
    <row r="69" spans="1:1" x14ac:dyDescent="0.25">
      <c r="A69" t="s">
        <v>171</v>
      </c>
    </row>
    <row r="70" spans="1:1" x14ac:dyDescent="0.25">
      <c r="A70" t="s">
        <v>172</v>
      </c>
    </row>
    <row r="71" spans="1:1" x14ac:dyDescent="0.25">
      <c r="A71" t="s">
        <v>173</v>
      </c>
    </row>
    <row r="72" spans="1:1" x14ac:dyDescent="0.25">
      <c r="A72" t="s">
        <v>174</v>
      </c>
    </row>
    <row r="73" spans="1:1" x14ac:dyDescent="0.25">
      <c r="A73" t="s">
        <v>175</v>
      </c>
    </row>
    <row r="74" spans="1:1" x14ac:dyDescent="0.25">
      <c r="A74" t="s">
        <v>176</v>
      </c>
    </row>
    <row r="75" spans="1:1" x14ac:dyDescent="0.25">
      <c r="A75" t="s">
        <v>177</v>
      </c>
    </row>
    <row r="76" spans="1:1" x14ac:dyDescent="0.25">
      <c r="A76" t="s">
        <v>178</v>
      </c>
    </row>
    <row r="77" spans="1:1" x14ac:dyDescent="0.25">
      <c r="A77" t="s">
        <v>179</v>
      </c>
    </row>
    <row r="78" spans="1:1" x14ac:dyDescent="0.25">
      <c r="A78" t="s">
        <v>180</v>
      </c>
    </row>
    <row r="79" spans="1:1" x14ac:dyDescent="0.25">
      <c r="A79" t="s">
        <v>181</v>
      </c>
    </row>
    <row r="80" spans="1:1" x14ac:dyDescent="0.25">
      <c r="A80" t="s">
        <v>182</v>
      </c>
    </row>
    <row r="81" spans="1:1" x14ac:dyDescent="0.25">
      <c r="A81" t="s">
        <v>183</v>
      </c>
    </row>
    <row r="82" spans="1:1" x14ac:dyDescent="0.25">
      <c r="A82" t="s">
        <v>184</v>
      </c>
    </row>
    <row r="83" spans="1:1" x14ac:dyDescent="0.25">
      <c r="A83" t="s">
        <v>185</v>
      </c>
    </row>
    <row r="84" spans="1:1" x14ac:dyDescent="0.25">
      <c r="A84" t="s">
        <v>186</v>
      </c>
    </row>
    <row r="85" spans="1:1" x14ac:dyDescent="0.25">
      <c r="A85" t="s">
        <v>187</v>
      </c>
    </row>
    <row r="86" spans="1:1" x14ac:dyDescent="0.25">
      <c r="A86" t="s">
        <v>188</v>
      </c>
    </row>
    <row r="87" spans="1:1" x14ac:dyDescent="0.25">
      <c r="A87" t="s">
        <v>189</v>
      </c>
    </row>
    <row r="88" spans="1:1" x14ac:dyDescent="0.25">
      <c r="A88" t="s">
        <v>190</v>
      </c>
    </row>
    <row r="89" spans="1:1" x14ac:dyDescent="0.25">
      <c r="A89" t="s">
        <v>191</v>
      </c>
    </row>
    <row r="90" spans="1:1" x14ac:dyDescent="0.25">
      <c r="A90" t="s">
        <v>192</v>
      </c>
    </row>
    <row r="91" spans="1:1" x14ac:dyDescent="0.25">
      <c r="A91" t="s">
        <v>193</v>
      </c>
    </row>
    <row r="92" spans="1:1" x14ac:dyDescent="0.25">
      <c r="A92" t="s">
        <v>194</v>
      </c>
    </row>
    <row r="93" spans="1:1" x14ac:dyDescent="0.25">
      <c r="A93" t="s">
        <v>195</v>
      </c>
    </row>
    <row r="94" spans="1:1" x14ac:dyDescent="0.25">
      <c r="A94" t="s">
        <v>195</v>
      </c>
    </row>
    <row r="95" spans="1:1" x14ac:dyDescent="0.25">
      <c r="A95" t="s">
        <v>196</v>
      </c>
    </row>
    <row r="96" spans="1:1" x14ac:dyDescent="0.25">
      <c r="A96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4"/>
  <sheetViews>
    <sheetView topLeftCell="A25" workbookViewId="0">
      <selection activeCell="L37" sqref="L37"/>
    </sheetView>
  </sheetViews>
  <sheetFormatPr defaultRowHeight="15" x14ac:dyDescent="0.25"/>
  <cols>
    <col min="1" max="1" width="2.5703125" customWidth="1"/>
    <col min="2" max="2" width="5.5703125" customWidth="1"/>
    <col min="3" max="3" width="27.7109375" customWidth="1"/>
    <col min="4" max="4" width="22.5703125" customWidth="1"/>
    <col min="5" max="5" width="20.7109375" customWidth="1"/>
    <col min="6" max="7" width="32.85546875" customWidth="1"/>
    <col min="8" max="8" width="12.85546875" customWidth="1"/>
    <col min="10" max="10" width="14.7109375" customWidth="1"/>
    <col min="11" max="11" width="21.140625" customWidth="1"/>
    <col min="12" max="12" width="24.5703125" customWidth="1"/>
    <col min="13" max="13" width="17.855468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"/>
      <c r="B2" s="37" t="s">
        <v>26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63" x14ac:dyDescent="0.25">
      <c r="A4" s="2"/>
      <c r="B4" s="4" t="s">
        <v>1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</row>
    <row r="5" spans="1:13" ht="47.25" x14ac:dyDescent="0.25">
      <c r="A5" s="2"/>
      <c r="B5" s="3">
        <v>1</v>
      </c>
      <c r="C5" s="41" t="s">
        <v>38</v>
      </c>
      <c r="D5" s="3" t="s">
        <v>7</v>
      </c>
      <c r="E5" s="5" t="s">
        <v>43</v>
      </c>
      <c r="F5" s="5" t="s">
        <v>44</v>
      </c>
      <c r="G5" s="5" t="s">
        <v>61</v>
      </c>
      <c r="H5" s="3" t="s">
        <v>40</v>
      </c>
      <c r="I5" s="3">
        <v>70</v>
      </c>
      <c r="J5" s="6">
        <f>K5/I5</f>
        <v>2000</v>
      </c>
      <c r="K5" s="6">
        <v>140000</v>
      </c>
      <c r="L5" s="3" t="s">
        <v>39</v>
      </c>
      <c r="M5" s="3"/>
    </row>
    <row r="6" spans="1:13" ht="47.25" x14ac:dyDescent="0.25">
      <c r="A6" s="2"/>
      <c r="B6" s="3">
        <v>2</v>
      </c>
      <c r="C6" s="42"/>
      <c r="D6" s="3" t="s">
        <v>8</v>
      </c>
      <c r="E6" s="5" t="s">
        <v>45</v>
      </c>
      <c r="F6" s="5" t="s">
        <v>46</v>
      </c>
      <c r="G6" s="5" t="s">
        <v>62</v>
      </c>
      <c r="H6" s="3" t="s">
        <v>41</v>
      </c>
      <c r="I6" s="3">
        <v>200</v>
      </c>
      <c r="J6" s="6">
        <f t="shared" ref="J6:J23" si="0">K6/I6</f>
        <v>847</v>
      </c>
      <c r="K6" s="6">
        <v>169400</v>
      </c>
      <c r="L6" s="3" t="s">
        <v>39</v>
      </c>
      <c r="M6" s="3"/>
    </row>
    <row r="7" spans="1:13" ht="63" x14ac:dyDescent="0.25">
      <c r="A7" s="2"/>
      <c r="B7" s="3">
        <v>3</v>
      </c>
      <c r="C7" s="42"/>
      <c r="D7" s="3" t="s">
        <v>79</v>
      </c>
      <c r="E7" s="5" t="s">
        <v>80</v>
      </c>
      <c r="F7" s="5" t="s">
        <v>81</v>
      </c>
      <c r="G7" s="5" t="s">
        <v>82</v>
      </c>
      <c r="H7" s="3" t="s">
        <v>24</v>
      </c>
      <c r="I7" s="3">
        <v>7</v>
      </c>
      <c r="J7" s="6">
        <f t="shared" si="0"/>
        <v>5170.0714285714284</v>
      </c>
      <c r="K7" s="6">
        <v>36190.5</v>
      </c>
      <c r="L7" s="3" t="s">
        <v>39</v>
      </c>
      <c r="M7" s="3"/>
    </row>
    <row r="8" spans="1:13" ht="63" x14ac:dyDescent="0.25">
      <c r="A8" s="2"/>
      <c r="B8" s="3">
        <v>4</v>
      </c>
      <c r="C8" s="42"/>
      <c r="D8" s="3" t="s">
        <v>9</v>
      </c>
      <c r="E8" s="5" t="s">
        <v>23</v>
      </c>
      <c r="F8" s="5" t="s">
        <v>47</v>
      </c>
      <c r="G8" s="5" t="s">
        <v>63</v>
      </c>
      <c r="H8" s="3" t="s">
        <v>41</v>
      </c>
      <c r="I8" s="3">
        <v>15</v>
      </c>
      <c r="J8" s="6">
        <f t="shared" si="0"/>
        <v>2058.4333333333334</v>
      </c>
      <c r="K8" s="6">
        <v>30876.5</v>
      </c>
      <c r="L8" s="3" t="s">
        <v>39</v>
      </c>
      <c r="M8" s="3"/>
    </row>
    <row r="9" spans="1:13" ht="47.25" x14ac:dyDescent="0.25">
      <c r="A9" s="2"/>
      <c r="B9" s="3">
        <v>5</v>
      </c>
      <c r="C9" s="42"/>
      <c r="D9" s="3" t="s">
        <v>9</v>
      </c>
      <c r="E9" s="5" t="s">
        <v>23</v>
      </c>
      <c r="F9" s="5" t="s">
        <v>47</v>
      </c>
      <c r="G9" s="5" t="s">
        <v>64</v>
      </c>
      <c r="H9" s="3" t="s">
        <v>41</v>
      </c>
      <c r="I9" s="3">
        <v>20</v>
      </c>
      <c r="J9" s="6">
        <f t="shared" si="0"/>
        <v>981.57500000000005</v>
      </c>
      <c r="K9" s="6">
        <v>19631.5</v>
      </c>
      <c r="L9" s="3" t="s">
        <v>39</v>
      </c>
      <c r="M9" s="3"/>
    </row>
    <row r="10" spans="1:13" ht="47.25" x14ac:dyDescent="0.25">
      <c r="A10" s="2"/>
      <c r="B10" s="3">
        <v>6</v>
      </c>
      <c r="C10" s="42"/>
      <c r="D10" s="3" t="s">
        <v>8</v>
      </c>
      <c r="E10" s="5" t="s">
        <v>45</v>
      </c>
      <c r="F10" s="5" t="s">
        <v>46</v>
      </c>
      <c r="G10" s="5" t="s">
        <v>65</v>
      </c>
      <c r="H10" s="3" t="s">
        <v>41</v>
      </c>
      <c r="I10" s="3">
        <v>50</v>
      </c>
      <c r="J10" s="6">
        <f t="shared" si="0"/>
        <v>812.43</v>
      </c>
      <c r="K10" s="6">
        <v>40621.5</v>
      </c>
      <c r="L10" s="3" t="s">
        <v>39</v>
      </c>
      <c r="M10" s="3"/>
    </row>
    <row r="11" spans="1:13" ht="126" x14ac:dyDescent="0.25">
      <c r="A11" s="2"/>
      <c r="B11" s="3">
        <v>7</v>
      </c>
      <c r="C11" s="42"/>
      <c r="D11" s="3" t="s">
        <v>10</v>
      </c>
      <c r="E11" s="5" t="s">
        <v>18</v>
      </c>
      <c r="F11" s="5" t="s">
        <v>48</v>
      </c>
      <c r="G11" s="5" t="s">
        <v>66</v>
      </c>
      <c r="H11" s="3" t="s">
        <v>41</v>
      </c>
      <c r="I11" s="3">
        <v>10</v>
      </c>
      <c r="J11" s="6">
        <f t="shared" si="0"/>
        <v>6250</v>
      </c>
      <c r="K11" s="6">
        <v>62500</v>
      </c>
      <c r="L11" s="3" t="s">
        <v>39</v>
      </c>
      <c r="M11" s="3"/>
    </row>
    <row r="12" spans="1:13" ht="47.25" x14ac:dyDescent="0.25">
      <c r="A12" s="2"/>
      <c r="B12" s="3">
        <v>8</v>
      </c>
      <c r="C12" s="42"/>
      <c r="D12" s="3" t="s">
        <v>11</v>
      </c>
      <c r="E12" s="5" t="s">
        <v>19</v>
      </c>
      <c r="F12" s="5" t="s">
        <v>49</v>
      </c>
      <c r="G12" s="5" t="s">
        <v>67</v>
      </c>
      <c r="H12" s="3" t="s">
        <v>41</v>
      </c>
      <c r="I12" s="3">
        <v>10</v>
      </c>
      <c r="J12" s="6">
        <f t="shared" si="0"/>
        <v>723.15</v>
      </c>
      <c r="K12" s="6">
        <v>7231.5</v>
      </c>
      <c r="L12" s="3" t="s">
        <v>39</v>
      </c>
      <c r="M12" s="3"/>
    </row>
    <row r="13" spans="1:13" ht="94.5" x14ac:dyDescent="0.25">
      <c r="A13" s="2"/>
      <c r="B13" s="3">
        <v>9</v>
      </c>
      <c r="C13" s="42"/>
      <c r="D13" s="3" t="s">
        <v>12</v>
      </c>
      <c r="E13" s="5" t="s">
        <v>19</v>
      </c>
      <c r="F13" s="5" t="s">
        <v>50</v>
      </c>
      <c r="G13" s="5" t="s">
        <v>68</v>
      </c>
      <c r="H13" s="3" t="s">
        <v>41</v>
      </c>
      <c r="I13" s="3">
        <v>10</v>
      </c>
      <c r="J13" s="6">
        <f t="shared" si="0"/>
        <v>1148.1500000000001</v>
      </c>
      <c r="K13" s="6">
        <v>11481.5</v>
      </c>
      <c r="L13" s="3" t="s">
        <v>39</v>
      </c>
      <c r="M13" s="3"/>
    </row>
    <row r="14" spans="1:13" ht="47.25" x14ac:dyDescent="0.25">
      <c r="A14" s="2"/>
      <c r="B14" s="3">
        <v>10</v>
      </c>
      <c r="C14" s="42"/>
      <c r="D14" s="3" t="s">
        <v>13</v>
      </c>
      <c r="E14" s="5" t="s">
        <v>51</v>
      </c>
      <c r="F14" s="5" t="s">
        <v>52</v>
      </c>
      <c r="G14" s="5" t="s">
        <v>69</v>
      </c>
      <c r="H14" s="3" t="s">
        <v>41</v>
      </c>
      <c r="I14" s="3">
        <v>20</v>
      </c>
      <c r="J14" s="6">
        <f t="shared" si="0"/>
        <v>902</v>
      </c>
      <c r="K14" s="6">
        <v>18040</v>
      </c>
      <c r="L14" s="3" t="s">
        <v>39</v>
      </c>
      <c r="M14" s="3"/>
    </row>
    <row r="15" spans="1:13" ht="78.75" x14ac:dyDescent="0.25">
      <c r="A15" s="2"/>
      <c r="B15" s="3">
        <v>11</v>
      </c>
      <c r="C15" s="42"/>
      <c r="D15" s="3" t="s">
        <v>9</v>
      </c>
      <c r="E15" s="5" t="s">
        <v>23</v>
      </c>
      <c r="F15" s="5" t="s">
        <v>47</v>
      </c>
      <c r="G15" s="5" t="s">
        <v>70</v>
      </c>
      <c r="H15" s="3" t="s">
        <v>41</v>
      </c>
      <c r="I15" s="3">
        <v>100</v>
      </c>
      <c r="J15" s="6">
        <f t="shared" si="0"/>
        <v>347</v>
      </c>
      <c r="K15" s="6">
        <v>34700</v>
      </c>
      <c r="L15" s="3" t="s">
        <v>39</v>
      </c>
      <c r="M15" s="3"/>
    </row>
    <row r="16" spans="1:13" ht="47.25" x14ac:dyDescent="0.25">
      <c r="A16" s="2"/>
      <c r="B16" s="3">
        <v>12</v>
      </c>
      <c r="C16" s="42"/>
      <c r="D16" s="3" t="s">
        <v>9</v>
      </c>
      <c r="E16" s="5" t="s">
        <v>23</v>
      </c>
      <c r="F16" s="5" t="s">
        <v>47</v>
      </c>
      <c r="G16" s="5" t="s">
        <v>71</v>
      </c>
      <c r="H16" s="3" t="s">
        <v>41</v>
      </c>
      <c r="I16" s="3">
        <v>100</v>
      </c>
      <c r="J16" s="6">
        <f t="shared" si="0"/>
        <v>171</v>
      </c>
      <c r="K16" s="6">
        <v>17100</v>
      </c>
      <c r="L16" s="3" t="s">
        <v>39</v>
      </c>
      <c r="M16" s="3"/>
    </row>
    <row r="17" spans="1:13" ht="78.75" x14ac:dyDescent="0.25">
      <c r="A17" s="2"/>
      <c r="B17" s="3">
        <v>13</v>
      </c>
      <c r="C17" s="42"/>
      <c r="D17" s="3" t="s">
        <v>14</v>
      </c>
      <c r="E17" s="5" t="s">
        <v>20</v>
      </c>
      <c r="F17" s="5" t="s">
        <v>53</v>
      </c>
      <c r="G17" s="5" t="s">
        <v>72</v>
      </c>
      <c r="H17" s="3" t="s">
        <v>41</v>
      </c>
      <c r="I17" s="3">
        <v>12</v>
      </c>
      <c r="J17" s="6">
        <f t="shared" si="0"/>
        <v>771.29166666666663</v>
      </c>
      <c r="K17" s="6">
        <v>9255.5</v>
      </c>
      <c r="L17" s="3" t="s">
        <v>39</v>
      </c>
      <c r="M17" s="3"/>
    </row>
    <row r="18" spans="1:13" ht="47.25" x14ac:dyDescent="0.25">
      <c r="A18" s="2"/>
      <c r="B18" s="3">
        <v>14</v>
      </c>
      <c r="C18" s="42"/>
      <c r="D18" s="3" t="s">
        <v>14</v>
      </c>
      <c r="E18" s="5" t="s">
        <v>20</v>
      </c>
      <c r="F18" s="5" t="s">
        <v>53</v>
      </c>
      <c r="G18" s="5" t="s">
        <v>73</v>
      </c>
      <c r="H18" s="3" t="s">
        <v>41</v>
      </c>
      <c r="I18" s="3">
        <v>1</v>
      </c>
      <c r="J18" s="6">
        <f t="shared" si="0"/>
        <v>18959</v>
      </c>
      <c r="K18" s="6">
        <v>18959</v>
      </c>
      <c r="L18" s="3" t="s">
        <v>39</v>
      </c>
      <c r="M18" s="3"/>
    </row>
    <row r="19" spans="1:13" ht="47.25" x14ac:dyDescent="0.25">
      <c r="A19" s="2"/>
      <c r="B19" s="3">
        <v>15</v>
      </c>
      <c r="C19" s="42"/>
      <c r="D19" s="3" t="s">
        <v>15</v>
      </c>
      <c r="E19" s="5" t="s">
        <v>21</v>
      </c>
      <c r="F19" s="5" t="s">
        <v>54</v>
      </c>
      <c r="G19" s="5" t="s">
        <v>74</v>
      </c>
      <c r="H19" s="3" t="s">
        <v>42</v>
      </c>
      <c r="I19" s="3">
        <v>10</v>
      </c>
      <c r="J19" s="6">
        <f t="shared" si="0"/>
        <v>1080</v>
      </c>
      <c r="K19" s="6">
        <v>10800</v>
      </c>
      <c r="L19" s="3" t="s">
        <v>39</v>
      </c>
      <c r="M19" s="3"/>
    </row>
    <row r="20" spans="1:13" ht="63" x14ac:dyDescent="0.25">
      <c r="A20" s="2"/>
      <c r="B20" s="3">
        <v>16</v>
      </c>
      <c r="C20" s="42"/>
      <c r="D20" s="3" t="s">
        <v>16</v>
      </c>
      <c r="E20" s="5" t="s">
        <v>56</v>
      </c>
      <c r="F20" s="5" t="s">
        <v>55</v>
      </c>
      <c r="G20" s="5" t="s">
        <v>75</v>
      </c>
      <c r="H20" s="3" t="s">
        <v>41</v>
      </c>
      <c r="I20" s="3">
        <v>5</v>
      </c>
      <c r="J20" s="6">
        <f t="shared" si="0"/>
        <v>2098.3000000000002</v>
      </c>
      <c r="K20" s="6">
        <v>10491.5</v>
      </c>
      <c r="L20" s="3" t="s">
        <v>39</v>
      </c>
      <c r="M20" s="3"/>
    </row>
    <row r="21" spans="1:13" ht="94.5" x14ac:dyDescent="0.25">
      <c r="A21" s="2"/>
      <c r="B21" s="3">
        <v>17</v>
      </c>
      <c r="C21" s="42"/>
      <c r="D21" s="3" t="s">
        <v>17</v>
      </c>
      <c r="E21" s="5" t="s">
        <v>57</v>
      </c>
      <c r="F21" s="5" t="s">
        <v>58</v>
      </c>
      <c r="G21" s="5" t="s">
        <v>76</v>
      </c>
      <c r="H21" s="3" t="s">
        <v>41</v>
      </c>
      <c r="I21" s="3">
        <v>100</v>
      </c>
      <c r="J21" s="6">
        <f t="shared" si="0"/>
        <v>290.71499999999997</v>
      </c>
      <c r="K21" s="6">
        <v>29071.5</v>
      </c>
      <c r="L21" s="3" t="s">
        <v>39</v>
      </c>
      <c r="M21" s="3"/>
    </row>
    <row r="22" spans="1:13" ht="110.25" x14ac:dyDescent="0.25">
      <c r="A22" s="2"/>
      <c r="B22" s="3">
        <v>18</v>
      </c>
      <c r="C22" s="42"/>
      <c r="D22" s="3" t="s">
        <v>17</v>
      </c>
      <c r="E22" s="5" t="s">
        <v>57</v>
      </c>
      <c r="F22" s="5" t="s">
        <v>58</v>
      </c>
      <c r="G22" s="5" t="s">
        <v>77</v>
      </c>
      <c r="H22" s="3" t="s">
        <v>41</v>
      </c>
      <c r="I22" s="3">
        <v>100</v>
      </c>
      <c r="J22" s="6">
        <f t="shared" si="0"/>
        <v>76.715000000000003</v>
      </c>
      <c r="K22" s="6">
        <v>7671.5</v>
      </c>
      <c r="L22" s="3" t="s">
        <v>39</v>
      </c>
      <c r="M22" s="3"/>
    </row>
    <row r="23" spans="1:13" ht="110.25" x14ac:dyDescent="0.25">
      <c r="A23" s="2"/>
      <c r="B23" s="3">
        <v>19</v>
      </c>
      <c r="C23" s="42"/>
      <c r="D23" s="3" t="s">
        <v>22</v>
      </c>
      <c r="E23" s="5" t="s">
        <v>59</v>
      </c>
      <c r="F23" s="5" t="s">
        <v>60</v>
      </c>
      <c r="G23" s="5" t="s">
        <v>78</v>
      </c>
      <c r="H23" s="3" t="s">
        <v>41</v>
      </c>
      <c r="I23" s="3">
        <v>15</v>
      </c>
      <c r="J23" s="6">
        <f t="shared" si="0"/>
        <v>629.43333333333328</v>
      </c>
      <c r="K23" s="6">
        <v>9441.5</v>
      </c>
      <c r="L23" s="3" t="s">
        <v>39</v>
      </c>
      <c r="M23" s="3"/>
    </row>
    <row r="24" spans="1:13" ht="94.5" x14ac:dyDescent="0.25">
      <c r="A24" s="2"/>
      <c r="B24" s="3">
        <v>20</v>
      </c>
      <c r="C24" s="42"/>
      <c r="D24" s="3" t="s">
        <v>83</v>
      </c>
      <c r="E24" s="5" t="s">
        <v>87</v>
      </c>
      <c r="F24" s="5" t="s">
        <v>88</v>
      </c>
      <c r="G24" s="5" t="s">
        <v>89</v>
      </c>
      <c r="H24" s="3" t="s">
        <v>41</v>
      </c>
      <c r="I24" s="13">
        <v>3</v>
      </c>
      <c r="J24" s="11">
        <v>39325</v>
      </c>
      <c r="K24" s="11">
        <f>I24*J24</f>
        <v>117975</v>
      </c>
      <c r="L24" s="3" t="s">
        <v>39</v>
      </c>
      <c r="M24" s="3"/>
    </row>
    <row r="25" spans="1:13" ht="63" x14ac:dyDescent="0.25">
      <c r="A25" s="2"/>
      <c r="B25" s="3">
        <v>21</v>
      </c>
      <c r="C25" s="42"/>
      <c r="D25" s="14" t="s">
        <v>84</v>
      </c>
      <c r="E25" s="15" t="s">
        <v>90</v>
      </c>
      <c r="F25" s="15" t="s">
        <v>91</v>
      </c>
      <c r="G25" s="14" t="s">
        <v>92</v>
      </c>
      <c r="H25" s="3" t="s">
        <v>41</v>
      </c>
      <c r="I25" s="16">
        <v>2</v>
      </c>
      <c r="J25" s="17">
        <v>6690</v>
      </c>
      <c r="K25" s="17">
        <f>I25*J25</f>
        <v>13380</v>
      </c>
      <c r="L25" s="3" t="s">
        <v>39</v>
      </c>
      <c r="M25" s="3"/>
    </row>
    <row r="26" spans="1:13" s="10" customFormat="1" ht="78.75" x14ac:dyDescent="0.25">
      <c r="A26" s="7"/>
      <c r="B26" s="8">
        <v>22</v>
      </c>
      <c r="C26" s="42"/>
      <c r="D26" s="18" t="s">
        <v>86</v>
      </c>
      <c r="E26" s="19" t="s">
        <v>85</v>
      </c>
      <c r="F26" s="19" t="s">
        <v>93</v>
      </c>
      <c r="G26" s="19" t="s">
        <v>95</v>
      </c>
      <c r="H26" s="8" t="s">
        <v>41</v>
      </c>
      <c r="I26" s="20">
        <v>2</v>
      </c>
      <c r="J26" s="21">
        <v>53180</v>
      </c>
      <c r="K26" s="9">
        <f>I26*J26</f>
        <v>106360</v>
      </c>
      <c r="L26" s="8" t="s">
        <v>39</v>
      </c>
      <c r="M26" s="8"/>
    </row>
    <row r="27" spans="1:13" s="10" customFormat="1" ht="47.25" x14ac:dyDescent="0.25">
      <c r="A27" s="7"/>
      <c r="B27" s="8">
        <v>23</v>
      </c>
      <c r="C27" s="42"/>
      <c r="D27" s="18" t="s">
        <v>86</v>
      </c>
      <c r="E27" s="19" t="s">
        <v>85</v>
      </c>
      <c r="F27" s="19" t="s">
        <v>93</v>
      </c>
      <c r="G27" s="19" t="s">
        <v>94</v>
      </c>
      <c r="H27" s="8" t="s">
        <v>41</v>
      </c>
      <c r="I27" s="20">
        <v>3</v>
      </c>
      <c r="J27" s="21">
        <v>51690</v>
      </c>
      <c r="K27" s="9">
        <f t="shared" ref="K27:K29" si="1">I27*J27</f>
        <v>155070</v>
      </c>
      <c r="L27" s="8" t="s">
        <v>39</v>
      </c>
      <c r="M27" s="8"/>
    </row>
    <row r="28" spans="1:13" s="10" customFormat="1" ht="78.75" x14ac:dyDescent="0.25">
      <c r="A28" s="7"/>
      <c r="B28" s="8">
        <v>24</v>
      </c>
      <c r="C28" s="42"/>
      <c r="D28" s="18" t="s">
        <v>86</v>
      </c>
      <c r="E28" s="19" t="s">
        <v>85</v>
      </c>
      <c r="F28" s="19" t="s">
        <v>93</v>
      </c>
      <c r="G28" s="19" t="s">
        <v>96</v>
      </c>
      <c r="H28" s="8" t="s">
        <v>41</v>
      </c>
      <c r="I28" s="20">
        <v>1</v>
      </c>
      <c r="J28" s="21">
        <v>52400</v>
      </c>
      <c r="K28" s="9">
        <f t="shared" si="1"/>
        <v>52400</v>
      </c>
      <c r="L28" s="8" t="s">
        <v>39</v>
      </c>
      <c r="M28" s="8"/>
    </row>
    <row r="29" spans="1:13" s="10" customFormat="1" ht="63" x14ac:dyDescent="0.25">
      <c r="A29" s="7"/>
      <c r="B29" s="8">
        <v>25</v>
      </c>
      <c r="C29" s="43"/>
      <c r="D29" s="18" t="s">
        <v>86</v>
      </c>
      <c r="E29" s="19" t="s">
        <v>85</v>
      </c>
      <c r="F29" s="19" t="s">
        <v>93</v>
      </c>
      <c r="G29" s="19" t="s">
        <v>97</v>
      </c>
      <c r="H29" s="8" t="s">
        <v>41</v>
      </c>
      <c r="I29" s="20">
        <v>1</v>
      </c>
      <c r="J29" s="21">
        <v>52400</v>
      </c>
      <c r="K29" s="9">
        <f t="shared" si="1"/>
        <v>52400</v>
      </c>
      <c r="L29" s="8" t="s">
        <v>39</v>
      </c>
      <c r="M29" s="8"/>
    </row>
    <row r="30" spans="1:13" ht="15.75" x14ac:dyDescent="0.25">
      <c r="A30" s="2"/>
      <c r="B30" s="38" t="s">
        <v>25</v>
      </c>
      <c r="C30" s="39"/>
      <c r="D30" s="39"/>
      <c r="E30" s="39"/>
      <c r="F30" s="39"/>
      <c r="G30" s="39"/>
      <c r="H30" s="39"/>
      <c r="I30" s="39"/>
      <c r="J30" s="40"/>
      <c r="K30" s="12">
        <f>SUM(K5:K29)</f>
        <v>1181048.5</v>
      </c>
      <c r="L30" s="3"/>
      <c r="M30" s="3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3">
    <mergeCell ref="B2:M2"/>
    <mergeCell ref="B30:J30"/>
    <mergeCell ref="C5:C29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орыс тілі</vt:lpstr>
      <vt:lpstr>1-парақ</vt:lpstr>
      <vt:lpstr>Қазақ тілі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2024-01-05T08:46:22Z</dcterms:modified>
</cp:coreProperties>
</file>